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összesítő" sheetId="1" r:id="rId1"/>
    <sheet name="Munka2" sheetId="2" r:id="rId2"/>
    <sheet name="Munka3" sheetId="3" r:id="rId3"/>
  </sheets>
  <definedNames>
    <definedName name="_xlnm.Print_Area" localSheetId="0">'összesítő'!$A$1:$M$92</definedName>
  </definedNames>
  <calcPr fullCalcOnLoad="1"/>
</workbook>
</file>

<file path=xl/sharedStrings.xml><?xml version="1.0" encoding="utf-8"?>
<sst xmlns="http://schemas.openxmlformats.org/spreadsheetml/2006/main" count="98" uniqueCount="84">
  <si>
    <t>Bevételek</t>
  </si>
  <si>
    <t>Családsegítő szolgálat</t>
  </si>
  <si>
    <t>Gyermekjóléti szolgálat</t>
  </si>
  <si>
    <t>Közösségi alacsonykülszöbű ellátás</t>
  </si>
  <si>
    <t>Utcai szociális munka</t>
  </si>
  <si>
    <t>Nappali Centrum</t>
  </si>
  <si>
    <t>Éjjeli Men.hely Átmeneti szálló</t>
  </si>
  <si>
    <t>Helyettes szülő</t>
  </si>
  <si>
    <t>Szociális foglalkozt</t>
  </si>
  <si>
    <t xml:space="preserve"> Önkorm. tám.</t>
  </si>
  <si>
    <t>Kistérség befizetése (Csal.seg., gyejó)</t>
  </si>
  <si>
    <t>Összesen:</t>
  </si>
  <si>
    <t>Támogatás értékű bevétel</t>
  </si>
  <si>
    <t>Állami norm tám(alap)</t>
  </si>
  <si>
    <t>Kiegészítő normatíva</t>
  </si>
  <si>
    <t>Saját működési bevétel</t>
  </si>
  <si>
    <t>Szoc továbbképz.</t>
  </si>
  <si>
    <t>Bérkiegészítés pótelőirányzata</t>
  </si>
  <si>
    <t>Önkormányzati befizetés</t>
  </si>
  <si>
    <t>Módszertani Központ</t>
  </si>
  <si>
    <t>Bevételek mindösszesen:</t>
  </si>
  <si>
    <t>Kiadások</t>
  </si>
  <si>
    <t>Bér-fejlesztés</t>
  </si>
  <si>
    <t>Tartalék keret</t>
  </si>
  <si>
    <t>Személyi jellegű juttatások</t>
  </si>
  <si>
    <t>Alapilletmények</t>
  </si>
  <si>
    <t>Pótlékok</t>
  </si>
  <si>
    <t>Egyéb juttatás</t>
  </si>
  <si>
    <t>jubileumi jutalom</t>
  </si>
  <si>
    <t>továbbképzési köt. Telj.</t>
  </si>
  <si>
    <t>Közlekedési ktg. tér.</t>
  </si>
  <si>
    <t>Ruházati ktg. tér.</t>
  </si>
  <si>
    <t>Étkezési hozzájárulás</t>
  </si>
  <si>
    <t>Egyéb ktg. tér.</t>
  </si>
  <si>
    <t>Állományba nem tartozók megbízási díjai</t>
  </si>
  <si>
    <t xml:space="preserve">Állom.tart.nem.munkav.kapcs. megbízási díjai </t>
  </si>
  <si>
    <t>Állományba nem tartegyéb jutt.</t>
  </si>
  <si>
    <t xml:space="preserve">Összesen: </t>
  </si>
  <si>
    <t>Tb járulék</t>
  </si>
  <si>
    <t>EÜ hozzájárulás</t>
  </si>
  <si>
    <t>Táppénz hozzájárulás</t>
  </si>
  <si>
    <t>Személyi jellegű kiad. összesen:</t>
  </si>
  <si>
    <t>Felhalmozási kiadások</t>
  </si>
  <si>
    <t>Készlet beszerzés</t>
  </si>
  <si>
    <t>Gyógyszer-vegyszer besz.</t>
  </si>
  <si>
    <t>Irodaszer, nyomtatvány</t>
  </si>
  <si>
    <t>Munkaruha juttatás</t>
  </si>
  <si>
    <t>Folyóirat beszerzés</t>
  </si>
  <si>
    <t>Hajtó és kenő anyag besz.</t>
  </si>
  <si>
    <t xml:space="preserve">Szakmai anyag beszerzés </t>
  </si>
  <si>
    <t>Egyéb anyag besz.</t>
  </si>
  <si>
    <t>Szolgáltatások</t>
  </si>
  <si>
    <t>Távközlési díjak</t>
  </si>
  <si>
    <t>Egyéb komm. szolgáltatás</t>
  </si>
  <si>
    <t>Vásárolt élelmezés</t>
  </si>
  <si>
    <t>Bérleti és lizing díjak</t>
  </si>
  <si>
    <t>Gázenergia díj</t>
  </si>
  <si>
    <t>Viillamos energia díj</t>
  </si>
  <si>
    <t>Víz- csatorna díj</t>
  </si>
  <si>
    <t>Karbantartás</t>
  </si>
  <si>
    <t>Egyéb üzemeltetés</t>
  </si>
  <si>
    <t>Különféle dologi kiadások</t>
  </si>
  <si>
    <t>Vásárolt term. szolg. ÁFA</t>
  </si>
  <si>
    <t>Belföldi kiküldetés</t>
  </si>
  <si>
    <t>Reprezentáció</t>
  </si>
  <si>
    <t>Egyéb</t>
  </si>
  <si>
    <t>Számlázott szellemi tev.</t>
  </si>
  <si>
    <t>Egyéb folyó kiadások</t>
  </si>
  <si>
    <t>Különféle adók díjak, egyéb bef</t>
  </si>
  <si>
    <t>Munkáltató által fiz. SZJA</t>
  </si>
  <si>
    <t>Dologi kiadások összesen</t>
  </si>
  <si>
    <t>Eseti pénzbeli ellátás</t>
  </si>
  <si>
    <t>Műk. célú pénze.átadás</t>
  </si>
  <si>
    <t>Kiadások mindösszesen:</t>
  </si>
  <si>
    <t>Különbbözet kimutatása</t>
  </si>
  <si>
    <t>Bevételek összesen:</t>
  </si>
  <si>
    <t>Kiadások összesen:</t>
  </si>
  <si>
    <t>Különbözet:</t>
  </si>
  <si>
    <t>2009. évi pénzmaradvány</t>
  </si>
  <si>
    <t>2010. évi pót</t>
  </si>
  <si>
    <t>Bérpolitikai int. tám.</t>
  </si>
  <si>
    <t>Szociális foglalkoz.kiad.</t>
  </si>
  <si>
    <t>Munkaerőpiaci járulék</t>
  </si>
  <si>
    <t xml:space="preserve">ÖSSZESÍTŐ - Költségvetés 2010.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</si>
</sst>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1" fontId="3" fillId="0" borderId="17" xfId="0" applyNumberFormat="1" applyFont="1" applyBorder="1" applyAlignment="1">
      <alignment/>
    </xf>
    <xf numFmtId="164" fontId="3" fillId="0" borderId="18" xfId="4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164" fontId="3" fillId="0" borderId="22" xfId="40" applyNumberFormat="1" applyFont="1" applyBorder="1" applyAlignment="1">
      <alignment/>
    </xf>
    <xf numFmtId="0" fontId="2" fillId="0" borderId="23" xfId="0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2" fillId="0" borderId="15" xfId="0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Fill="1" applyBorder="1" applyAlignment="1">
      <alignment/>
    </xf>
    <xf numFmtId="41" fontId="0" fillId="0" borderId="16" xfId="0" applyNumberFormat="1" applyBorder="1" applyAlignment="1">
      <alignment/>
    </xf>
    <xf numFmtId="0" fontId="2" fillId="0" borderId="29" xfId="0" applyFont="1" applyBorder="1" applyAlignment="1">
      <alignment horizontal="center" vertical="center"/>
    </xf>
    <xf numFmtId="41" fontId="2" fillId="0" borderId="3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2" fillId="0" borderId="18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C1">
      <selection activeCell="I39" sqref="I39"/>
    </sheetView>
  </sheetViews>
  <sheetFormatPr defaultColWidth="9.140625" defaultRowHeight="12.75"/>
  <cols>
    <col min="1" max="1" width="22.140625" style="0" customWidth="1"/>
    <col min="2" max="2" width="9.8515625" style="0" customWidth="1"/>
    <col min="3" max="3" width="10.421875" style="0" customWidth="1"/>
    <col min="4" max="4" width="11.421875" style="0" customWidth="1"/>
    <col min="5" max="5" width="9.00390625" style="0" bestFit="1" customWidth="1"/>
    <col min="6" max="6" width="10.00390625" style="0" bestFit="1" customWidth="1"/>
    <col min="7" max="7" width="10.7109375" style="0" customWidth="1"/>
    <col min="8" max="8" width="8.7109375" style="0" customWidth="1"/>
    <col min="9" max="9" width="10.00390625" style="0" bestFit="1" customWidth="1"/>
    <col min="10" max="10" width="11.00390625" style="0" bestFit="1" customWidth="1"/>
    <col min="11" max="11" width="8.7109375" style="0" customWidth="1"/>
    <col min="12" max="12" width="10.140625" style="0" customWidth="1"/>
    <col min="13" max="13" width="10.7109375" style="0" customWidth="1"/>
    <col min="14" max="14" width="11.00390625" style="0" bestFit="1" customWidth="1"/>
  </cols>
  <sheetData>
    <row r="1" spans="1:13" ht="12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2" ht="13.5" thickBot="1">
      <c r="A2" s="43"/>
      <c r="B2" s="43"/>
      <c r="C2" s="43"/>
      <c r="D2" s="43"/>
      <c r="E2" s="43"/>
      <c r="F2" s="1"/>
      <c r="G2" s="1"/>
      <c r="H2" s="1"/>
      <c r="I2" s="1"/>
      <c r="J2" s="1"/>
      <c r="K2" s="1"/>
      <c r="L2" s="1"/>
    </row>
    <row r="3" spans="1:13" ht="45.75" thickTop="1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79</v>
      </c>
      <c r="L3" s="5" t="s">
        <v>10</v>
      </c>
      <c r="M3" s="6" t="s">
        <v>11</v>
      </c>
    </row>
    <row r="4" spans="1:13" ht="12.75">
      <c r="A4" s="7" t="s">
        <v>12</v>
      </c>
      <c r="B4" s="8"/>
      <c r="C4" s="9"/>
      <c r="D4" s="9">
        <v>7000</v>
      </c>
      <c r="E4" s="9"/>
      <c r="F4" s="9"/>
      <c r="G4" s="9"/>
      <c r="H4" s="9"/>
      <c r="I4" s="9"/>
      <c r="J4" s="9"/>
      <c r="K4" s="9"/>
      <c r="L4" s="10"/>
      <c r="M4" s="11">
        <f>SUM(B4:L4)</f>
        <v>7000</v>
      </c>
    </row>
    <row r="5" spans="1:13" ht="12.75">
      <c r="A5" s="7" t="s">
        <v>13</v>
      </c>
      <c r="B5" s="12">
        <v>20961</v>
      </c>
      <c r="C5" s="10">
        <v>23060</v>
      </c>
      <c r="D5" s="10"/>
      <c r="E5" s="10">
        <v>4544</v>
      </c>
      <c r="F5" s="10">
        <v>16488</v>
      </c>
      <c r="G5" s="10">
        <v>23418</v>
      </c>
      <c r="H5" s="10">
        <v>1271</v>
      </c>
      <c r="I5" s="10"/>
      <c r="J5" s="10"/>
      <c r="K5" s="10"/>
      <c r="L5" s="10"/>
      <c r="M5" s="11">
        <f aca="true" t="shared" si="0" ref="M5:M12">SUM(B5:L5)</f>
        <v>89742</v>
      </c>
    </row>
    <row r="6" spans="1:13" ht="12.75">
      <c r="A6" s="7" t="s">
        <v>14</v>
      </c>
      <c r="B6" s="12">
        <v>27169</v>
      </c>
      <c r="C6" s="10">
        <v>18079</v>
      </c>
      <c r="D6" s="10"/>
      <c r="E6" s="10"/>
      <c r="F6" s="10">
        <v>6300</v>
      </c>
      <c r="G6" s="10">
        <v>1800</v>
      </c>
      <c r="H6" s="10">
        <v>640</v>
      </c>
      <c r="I6" s="10"/>
      <c r="J6" s="10"/>
      <c r="K6" s="10"/>
      <c r="L6" s="10"/>
      <c r="M6" s="11">
        <f t="shared" si="0"/>
        <v>53988</v>
      </c>
    </row>
    <row r="7" spans="1:13" ht="12.75">
      <c r="A7" s="7" t="s">
        <v>15</v>
      </c>
      <c r="B7" s="12">
        <v>200</v>
      </c>
      <c r="C7" s="10"/>
      <c r="D7" s="10"/>
      <c r="E7" s="10"/>
      <c r="F7" s="10"/>
      <c r="G7" s="10">
        <v>1300</v>
      </c>
      <c r="H7" s="10"/>
      <c r="I7" s="10"/>
      <c r="J7" s="10"/>
      <c r="K7" s="10"/>
      <c r="L7" s="10"/>
      <c r="M7" s="11">
        <f t="shared" si="0"/>
        <v>1500</v>
      </c>
    </row>
    <row r="8" spans="1:13" ht="12.75">
      <c r="A8" s="13" t="s">
        <v>16</v>
      </c>
      <c r="B8" s="12">
        <v>170</v>
      </c>
      <c r="C8" s="10">
        <v>197</v>
      </c>
      <c r="D8" s="10">
        <v>56</v>
      </c>
      <c r="E8" s="10">
        <v>19</v>
      </c>
      <c r="F8" s="10">
        <v>56</v>
      </c>
      <c r="G8" s="10">
        <v>47</v>
      </c>
      <c r="H8" s="10"/>
      <c r="I8" s="10"/>
      <c r="J8" s="10"/>
      <c r="K8" s="10"/>
      <c r="L8" s="10"/>
      <c r="M8" s="11">
        <f t="shared" si="0"/>
        <v>545</v>
      </c>
    </row>
    <row r="9" spans="1:13" ht="12.75">
      <c r="A9" s="13" t="s">
        <v>80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1">
        <f t="shared" si="0"/>
        <v>0</v>
      </c>
    </row>
    <row r="10" spans="1:13" ht="12.75">
      <c r="A10" s="13" t="s">
        <v>17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>
        <f t="shared" si="0"/>
        <v>0</v>
      </c>
    </row>
    <row r="11" spans="1:13" ht="12.75">
      <c r="A11" s="13" t="s">
        <v>18</v>
      </c>
      <c r="B11" s="14"/>
      <c r="C11" s="15"/>
      <c r="D11" s="15"/>
      <c r="E11" s="15"/>
      <c r="F11" s="15"/>
      <c r="G11" s="15"/>
      <c r="H11" s="15"/>
      <c r="I11" s="15"/>
      <c r="J11" s="15">
        <v>115498</v>
      </c>
      <c r="K11" s="15"/>
      <c r="L11" s="15">
        <v>4048</v>
      </c>
      <c r="M11" s="11">
        <f t="shared" si="0"/>
        <v>119546</v>
      </c>
    </row>
    <row r="12" spans="1:13" ht="12.75">
      <c r="A12" s="13" t="s">
        <v>19</v>
      </c>
      <c r="B12" s="14"/>
      <c r="C12" s="15">
        <v>3900</v>
      </c>
      <c r="D12" s="15"/>
      <c r="E12" s="15"/>
      <c r="F12" s="15"/>
      <c r="G12" s="15"/>
      <c r="H12" s="15"/>
      <c r="I12" s="15"/>
      <c r="J12" s="15"/>
      <c r="K12" s="15"/>
      <c r="L12" s="15"/>
      <c r="M12" s="11">
        <f t="shared" si="0"/>
        <v>3900</v>
      </c>
    </row>
    <row r="13" spans="1:13" ht="12.75">
      <c r="A13" s="13" t="s">
        <v>78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3.5" thickBot="1">
      <c r="A14" s="17" t="s">
        <v>20</v>
      </c>
      <c r="B14" s="18">
        <f>SUM(B4:B12)</f>
        <v>48500</v>
      </c>
      <c r="C14" s="18">
        <f aca="true" t="shared" si="1" ref="C14:L14">SUM(C4:C12)</f>
        <v>45236</v>
      </c>
      <c r="D14" s="18">
        <f t="shared" si="1"/>
        <v>7056</v>
      </c>
      <c r="E14" s="18">
        <f t="shared" si="1"/>
        <v>4563</v>
      </c>
      <c r="F14" s="18">
        <f t="shared" si="1"/>
        <v>22844</v>
      </c>
      <c r="G14" s="18">
        <f t="shared" si="1"/>
        <v>26565</v>
      </c>
      <c r="H14" s="18">
        <f t="shared" si="1"/>
        <v>1911</v>
      </c>
      <c r="I14" s="18">
        <f>SUM(I4:I12)</f>
        <v>0</v>
      </c>
      <c r="J14" s="18">
        <f>SUM(J4:J12)</f>
        <v>115498</v>
      </c>
      <c r="K14" s="18">
        <f t="shared" si="1"/>
        <v>0</v>
      </c>
      <c r="L14" s="18">
        <f t="shared" si="1"/>
        <v>4048</v>
      </c>
      <c r="M14" s="19">
        <f>SUM(M4:M12)</f>
        <v>276221</v>
      </c>
    </row>
    <row r="15" spans="1:13" ht="14.25" thickBot="1" thickTop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45.75" thickTop="1">
      <c r="A16" s="2" t="s">
        <v>21</v>
      </c>
      <c r="B16" s="3" t="s">
        <v>1</v>
      </c>
      <c r="C16" s="3" t="s">
        <v>2</v>
      </c>
      <c r="D16" s="4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22</v>
      </c>
      <c r="K16" s="5"/>
      <c r="L16" s="5" t="s">
        <v>23</v>
      </c>
      <c r="M16" s="37" t="s">
        <v>11</v>
      </c>
    </row>
    <row r="17" spans="1:13" ht="12.75">
      <c r="A17" s="23" t="s">
        <v>24</v>
      </c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38">
        <f aca="true" t="shared" si="2" ref="M17:M29">SUM(B17:L17)</f>
        <v>0</v>
      </c>
    </row>
    <row r="18" spans="1:13" ht="12.75">
      <c r="A18" s="26" t="s">
        <v>25</v>
      </c>
      <c r="B18" s="12">
        <v>50644</v>
      </c>
      <c r="C18" s="10">
        <v>50798</v>
      </c>
      <c r="D18" s="10">
        <v>11654</v>
      </c>
      <c r="E18" s="10">
        <v>3135</v>
      </c>
      <c r="F18" s="10">
        <v>12051</v>
      </c>
      <c r="G18" s="10">
        <v>23164</v>
      </c>
      <c r="H18" s="10"/>
      <c r="I18" s="10"/>
      <c r="J18" s="10"/>
      <c r="K18" s="10"/>
      <c r="L18" s="10"/>
      <c r="M18" s="38">
        <f t="shared" si="2"/>
        <v>151446</v>
      </c>
    </row>
    <row r="19" spans="1:13" ht="12.75">
      <c r="A19" s="26" t="s">
        <v>26</v>
      </c>
      <c r="B19" s="12">
        <v>2904</v>
      </c>
      <c r="C19" s="10">
        <v>240</v>
      </c>
      <c r="D19" s="10"/>
      <c r="E19" s="10">
        <v>576</v>
      </c>
      <c r="F19" s="10">
        <v>1512</v>
      </c>
      <c r="G19" s="10">
        <v>4912</v>
      </c>
      <c r="H19" s="10"/>
      <c r="I19" s="10"/>
      <c r="J19" s="10"/>
      <c r="K19" s="10"/>
      <c r="L19" s="10"/>
      <c r="M19" s="38">
        <f t="shared" si="2"/>
        <v>10144</v>
      </c>
    </row>
    <row r="20" spans="1:13" ht="12.75">
      <c r="A20" s="26" t="s">
        <v>27</v>
      </c>
      <c r="B20" s="12">
        <v>170</v>
      </c>
      <c r="C20" s="10">
        <v>197</v>
      </c>
      <c r="D20" s="10">
        <v>56</v>
      </c>
      <c r="E20" s="10">
        <v>19</v>
      </c>
      <c r="F20" s="10">
        <v>56</v>
      </c>
      <c r="G20" s="10">
        <v>47</v>
      </c>
      <c r="H20" s="10"/>
      <c r="I20" s="10"/>
      <c r="J20" s="10"/>
      <c r="K20" s="10"/>
      <c r="L20" s="10"/>
      <c r="M20" s="38">
        <f t="shared" si="2"/>
        <v>545</v>
      </c>
    </row>
    <row r="21" spans="1:13" ht="12.75">
      <c r="A21" s="26" t="s">
        <v>28</v>
      </c>
      <c r="B21" s="12"/>
      <c r="C21" s="10">
        <v>627</v>
      </c>
      <c r="D21" s="10"/>
      <c r="E21" s="10"/>
      <c r="F21" s="10"/>
      <c r="G21" s="10">
        <v>689</v>
      </c>
      <c r="H21" s="10"/>
      <c r="I21" s="10"/>
      <c r="J21" s="10"/>
      <c r="K21" s="10"/>
      <c r="L21" s="10"/>
      <c r="M21" s="38">
        <f t="shared" si="2"/>
        <v>1316</v>
      </c>
    </row>
    <row r="22" spans="1:13" ht="12.75">
      <c r="A22" s="26" t="s">
        <v>29</v>
      </c>
      <c r="B22" s="12">
        <v>204</v>
      </c>
      <c r="C22" s="10">
        <v>204</v>
      </c>
      <c r="D22" s="10">
        <v>126</v>
      </c>
      <c r="E22" s="10"/>
      <c r="F22" s="10"/>
      <c r="G22" s="10"/>
      <c r="H22" s="10"/>
      <c r="I22" s="10"/>
      <c r="J22" s="10"/>
      <c r="K22" s="10"/>
      <c r="L22" s="10"/>
      <c r="M22" s="38">
        <f t="shared" si="2"/>
        <v>534</v>
      </c>
    </row>
    <row r="23" spans="1:13" ht="12.75">
      <c r="A23" s="26" t="s">
        <v>30</v>
      </c>
      <c r="B23" s="12">
        <v>1220</v>
      </c>
      <c r="C23" s="10">
        <v>919</v>
      </c>
      <c r="D23" s="10">
        <v>283</v>
      </c>
      <c r="E23" s="10"/>
      <c r="F23" s="10">
        <v>186</v>
      </c>
      <c r="G23" s="10">
        <v>424</v>
      </c>
      <c r="H23" s="10"/>
      <c r="I23" s="10"/>
      <c r="J23" s="10"/>
      <c r="K23" s="10"/>
      <c r="L23" s="10"/>
      <c r="M23" s="38">
        <f t="shared" si="2"/>
        <v>3032</v>
      </c>
    </row>
    <row r="24" spans="1:13" ht="12.75">
      <c r="A24" s="26" t="s">
        <v>31</v>
      </c>
      <c r="B24" s="12">
        <v>360</v>
      </c>
      <c r="C24" s="10">
        <v>90</v>
      </c>
      <c r="D24" s="10"/>
      <c r="E24" s="10"/>
      <c r="F24" s="10">
        <v>120</v>
      </c>
      <c r="G24" s="10">
        <v>360</v>
      </c>
      <c r="H24" s="10"/>
      <c r="I24" s="10"/>
      <c r="J24" s="10"/>
      <c r="K24" s="10"/>
      <c r="L24" s="10"/>
      <c r="M24" s="38">
        <f t="shared" si="2"/>
        <v>930</v>
      </c>
    </row>
    <row r="25" spans="1:13" ht="12.75">
      <c r="A25" s="26" t="s">
        <v>32</v>
      </c>
      <c r="B25" s="12">
        <v>2196</v>
      </c>
      <c r="C25" s="10">
        <v>2313</v>
      </c>
      <c r="D25" s="10">
        <v>504</v>
      </c>
      <c r="E25" s="10">
        <v>144</v>
      </c>
      <c r="F25" s="10">
        <v>612</v>
      </c>
      <c r="G25" s="10">
        <v>1080</v>
      </c>
      <c r="H25" s="10"/>
      <c r="I25" s="10"/>
      <c r="J25" s="10"/>
      <c r="K25" s="10"/>
      <c r="L25" s="10"/>
      <c r="M25" s="38">
        <f t="shared" si="2"/>
        <v>6849</v>
      </c>
    </row>
    <row r="26" spans="1:13" ht="12.75">
      <c r="A26" s="26" t="s">
        <v>33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8">
        <f t="shared" si="2"/>
        <v>0</v>
      </c>
    </row>
    <row r="27" spans="1:13" ht="22.5">
      <c r="A27" s="27" t="s">
        <v>34</v>
      </c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8">
        <f t="shared" si="2"/>
        <v>0</v>
      </c>
    </row>
    <row r="28" spans="1:13" ht="22.5">
      <c r="A28" s="27" t="s">
        <v>35</v>
      </c>
      <c r="B28" s="12"/>
      <c r="C28" s="10"/>
      <c r="D28" s="10"/>
      <c r="E28" s="10"/>
      <c r="F28" s="10"/>
      <c r="G28" s="10"/>
      <c r="H28" s="10">
        <v>1272</v>
      </c>
      <c r="I28" s="10"/>
      <c r="J28" s="10"/>
      <c r="K28" s="10"/>
      <c r="L28" s="10"/>
      <c r="M28" s="38">
        <f t="shared" si="2"/>
        <v>1272</v>
      </c>
    </row>
    <row r="29" spans="1:13" ht="12.75">
      <c r="A29" s="26" t="s">
        <v>36</v>
      </c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8">
        <f t="shared" si="2"/>
        <v>0</v>
      </c>
    </row>
    <row r="30" spans="1:13" ht="12.75">
      <c r="A30" s="23" t="s">
        <v>37</v>
      </c>
      <c r="B30" s="24">
        <f>SUM(B18:B29)</f>
        <v>57698</v>
      </c>
      <c r="C30" s="24">
        <f aca="true" t="shared" si="3" ref="C30:L30">SUM(C18:C29)</f>
        <v>55388</v>
      </c>
      <c r="D30" s="24">
        <f t="shared" si="3"/>
        <v>12623</v>
      </c>
      <c r="E30" s="24">
        <f t="shared" si="3"/>
        <v>3874</v>
      </c>
      <c r="F30" s="24">
        <f t="shared" si="3"/>
        <v>14537</v>
      </c>
      <c r="G30" s="24">
        <f t="shared" si="3"/>
        <v>30676</v>
      </c>
      <c r="H30" s="24">
        <f t="shared" si="3"/>
        <v>1272</v>
      </c>
      <c r="I30" s="24">
        <f t="shared" si="3"/>
        <v>0</v>
      </c>
      <c r="J30" s="24">
        <f t="shared" si="3"/>
        <v>0</v>
      </c>
      <c r="K30" s="24"/>
      <c r="L30" s="24">
        <f t="shared" si="3"/>
        <v>0</v>
      </c>
      <c r="M30" s="38">
        <f>SUM(M17:M29)</f>
        <v>176068</v>
      </c>
    </row>
    <row r="31" spans="1:13" ht="12.75">
      <c r="A31" s="23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8"/>
    </row>
    <row r="32" spans="1:13" ht="12.75">
      <c r="A32" s="26" t="s">
        <v>38</v>
      </c>
      <c r="B32" s="12">
        <v>13976</v>
      </c>
      <c r="C32" s="10">
        <v>13485</v>
      </c>
      <c r="D32" s="10">
        <v>3063</v>
      </c>
      <c r="E32" s="10">
        <v>965</v>
      </c>
      <c r="F32" s="10">
        <v>3526</v>
      </c>
      <c r="G32" s="10">
        <v>6856</v>
      </c>
      <c r="H32" s="10">
        <v>331</v>
      </c>
      <c r="I32" s="10"/>
      <c r="J32" s="10"/>
      <c r="K32" s="10"/>
      <c r="L32" s="10"/>
      <c r="M32" s="38">
        <f>SUM(B32:L32)</f>
        <v>42202</v>
      </c>
    </row>
    <row r="33" spans="1:13" ht="12.75">
      <c r="A33" s="26" t="s">
        <v>82</v>
      </c>
      <c r="B33" s="12">
        <v>538</v>
      </c>
      <c r="C33" s="10">
        <v>518</v>
      </c>
      <c r="D33" s="10">
        <v>118</v>
      </c>
      <c r="E33" s="10">
        <v>37</v>
      </c>
      <c r="F33" s="10">
        <v>136</v>
      </c>
      <c r="G33" s="10">
        <v>264</v>
      </c>
      <c r="H33" s="10">
        <v>12</v>
      </c>
      <c r="I33" s="10"/>
      <c r="J33" s="10"/>
      <c r="K33" s="10"/>
      <c r="L33" s="10"/>
      <c r="M33" s="38">
        <f>SUM(B33:L33)</f>
        <v>1623</v>
      </c>
    </row>
    <row r="34" spans="1:13" ht="12.75">
      <c r="A34" s="26" t="s">
        <v>39</v>
      </c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8">
        <f>SUM(B34:L34)</f>
        <v>0</v>
      </c>
    </row>
    <row r="35" spans="1:13" ht="12.75">
      <c r="A35" s="26" t="s">
        <v>40</v>
      </c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38">
        <f>SUM(B35:L35)</f>
        <v>0</v>
      </c>
    </row>
    <row r="36" spans="1:13" ht="12.75">
      <c r="A36" s="23" t="s">
        <v>11</v>
      </c>
      <c r="B36" s="24">
        <f>SUM(B32:B35)</f>
        <v>14514</v>
      </c>
      <c r="C36" s="24">
        <f aca="true" t="shared" si="4" ref="C36:L36">SUM(C32:C35)</f>
        <v>14003</v>
      </c>
      <c r="D36" s="24">
        <f t="shared" si="4"/>
        <v>3181</v>
      </c>
      <c r="E36" s="24">
        <f t="shared" si="4"/>
        <v>1002</v>
      </c>
      <c r="F36" s="24">
        <f t="shared" si="4"/>
        <v>3662</v>
      </c>
      <c r="G36" s="24">
        <f t="shared" si="4"/>
        <v>7120</v>
      </c>
      <c r="H36" s="24">
        <f t="shared" si="4"/>
        <v>343</v>
      </c>
      <c r="I36" s="24">
        <f t="shared" si="4"/>
        <v>0</v>
      </c>
      <c r="J36" s="24">
        <f t="shared" si="4"/>
        <v>0</v>
      </c>
      <c r="K36" s="24"/>
      <c r="L36" s="24">
        <f t="shared" si="4"/>
        <v>0</v>
      </c>
      <c r="M36" s="38">
        <f>SUM(M32:M35)</f>
        <v>43825</v>
      </c>
    </row>
    <row r="37" spans="1:13" ht="12.75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8"/>
    </row>
    <row r="38" spans="1:13" ht="22.5">
      <c r="A38" s="28" t="s">
        <v>41</v>
      </c>
      <c r="B38" s="24">
        <f>SUM(B30+B36)</f>
        <v>72212</v>
      </c>
      <c r="C38" s="24">
        <f aca="true" t="shared" si="5" ref="C38:M38">SUM(C30+C36)</f>
        <v>69391</v>
      </c>
      <c r="D38" s="24">
        <f t="shared" si="5"/>
        <v>15804</v>
      </c>
      <c r="E38" s="24">
        <f t="shared" si="5"/>
        <v>4876</v>
      </c>
      <c r="F38" s="24">
        <f t="shared" si="5"/>
        <v>18199</v>
      </c>
      <c r="G38" s="24">
        <f t="shared" si="5"/>
        <v>37796</v>
      </c>
      <c r="H38" s="24">
        <f t="shared" si="5"/>
        <v>1615</v>
      </c>
      <c r="I38" s="24">
        <f>SUM(I30+I36)</f>
        <v>0</v>
      </c>
      <c r="J38" s="24">
        <f t="shared" si="5"/>
        <v>0</v>
      </c>
      <c r="K38" s="24"/>
      <c r="L38" s="24">
        <f t="shared" si="5"/>
        <v>0</v>
      </c>
      <c r="M38" s="38">
        <f t="shared" si="5"/>
        <v>219893</v>
      </c>
    </row>
    <row r="39" spans="1:13" ht="12.7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10"/>
      <c r="M39" s="38"/>
    </row>
    <row r="40" spans="1:13" ht="12.75">
      <c r="A40" s="23" t="s">
        <v>42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38"/>
    </row>
    <row r="41" spans="1:13" ht="12.75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38"/>
    </row>
    <row r="42" spans="1:13" ht="12.75">
      <c r="A42" s="23" t="s">
        <v>43</v>
      </c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</row>
    <row r="43" spans="1:13" ht="12.75">
      <c r="A43" s="23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38"/>
    </row>
    <row r="44" spans="1:13" ht="12.75">
      <c r="A44" s="26" t="s">
        <v>44</v>
      </c>
      <c r="B44" s="12">
        <v>35</v>
      </c>
      <c r="C44" s="10">
        <v>5</v>
      </c>
      <c r="D44" s="10"/>
      <c r="E44" s="10">
        <v>55</v>
      </c>
      <c r="F44" s="10">
        <v>120</v>
      </c>
      <c r="G44" s="10">
        <v>78</v>
      </c>
      <c r="H44" s="10"/>
      <c r="I44" s="10"/>
      <c r="J44" s="10"/>
      <c r="K44" s="10"/>
      <c r="L44" s="10"/>
      <c r="M44" s="38">
        <f aca="true" t="shared" si="6" ref="M44:M50">SUM(B44:L44)</f>
        <v>293</v>
      </c>
    </row>
    <row r="45" spans="1:13" ht="12.75">
      <c r="A45" s="26" t="s">
        <v>45</v>
      </c>
      <c r="B45" s="12">
        <v>666</v>
      </c>
      <c r="C45" s="10">
        <v>540</v>
      </c>
      <c r="D45" s="10">
        <v>9</v>
      </c>
      <c r="E45" s="10"/>
      <c r="F45" s="10">
        <v>91</v>
      </c>
      <c r="G45" s="10">
        <v>30</v>
      </c>
      <c r="H45" s="10"/>
      <c r="I45" s="10"/>
      <c r="J45" s="10"/>
      <c r="K45" s="10"/>
      <c r="L45" s="10"/>
      <c r="M45" s="38">
        <f t="shared" si="6"/>
        <v>1336</v>
      </c>
    </row>
    <row r="46" spans="1:13" ht="12.75">
      <c r="A46" s="26" t="s">
        <v>46</v>
      </c>
      <c r="B46" s="12">
        <v>1200</v>
      </c>
      <c r="C46" s="10">
        <v>1456</v>
      </c>
      <c r="D46" s="10">
        <v>350</v>
      </c>
      <c r="E46" s="10">
        <v>100</v>
      </c>
      <c r="F46" s="10">
        <v>325</v>
      </c>
      <c r="G46" s="10">
        <v>450</v>
      </c>
      <c r="H46" s="10"/>
      <c r="I46" s="10"/>
      <c r="J46" s="10"/>
      <c r="K46" s="10"/>
      <c r="L46" s="10"/>
      <c r="M46" s="38">
        <f t="shared" si="6"/>
        <v>3881</v>
      </c>
    </row>
    <row r="47" spans="1:13" ht="12.75">
      <c r="A47" s="26" t="s">
        <v>47</v>
      </c>
      <c r="B47" s="12">
        <v>420</v>
      </c>
      <c r="C47" s="10">
        <v>96</v>
      </c>
      <c r="D47" s="10"/>
      <c r="E47" s="10"/>
      <c r="F47" s="10">
        <v>30</v>
      </c>
      <c r="G47" s="10">
        <v>30</v>
      </c>
      <c r="H47" s="10"/>
      <c r="I47" s="10"/>
      <c r="J47" s="10"/>
      <c r="K47" s="10"/>
      <c r="L47" s="10"/>
      <c r="M47" s="38">
        <f t="shared" si="6"/>
        <v>576</v>
      </c>
    </row>
    <row r="48" spans="1:13" ht="12.75">
      <c r="A48" s="26" t="s">
        <v>48</v>
      </c>
      <c r="B48" s="12">
        <v>150</v>
      </c>
      <c r="C48" s="10">
        <v>275</v>
      </c>
      <c r="D48" s="10"/>
      <c r="E48" s="10">
        <v>300</v>
      </c>
      <c r="F48" s="10">
        <v>60</v>
      </c>
      <c r="G48" s="10">
        <v>75</v>
      </c>
      <c r="H48" s="10"/>
      <c r="I48" s="10"/>
      <c r="J48" s="10"/>
      <c r="K48" s="10"/>
      <c r="L48" s="10"/>
      <c r="M48" s="38">
        <f t="shared" si="6"/>
        <v>860</v>
      </c>
    </row>
    <row r="49" spans="1:13" ht="12.75">
      <c r="A49" s="26" t="s">
        <v>49</v>
      </c>
      <c r="B49" s="12">
        <v>306</v>
      </c>
      <c r="C49" s="10">
        <v>120</v>
      </c>
      <c r="D49" s="10"/>
      <c r="E49" s="10">
        <v>600</v>
      </c>
      <c r="F49" s="10">
        <v>280</v>
      </c>
      <c r="G49" s="10">
        <v>174</v>
      </c>
      <c r="H49" s="10"/>
      <c r="I49" s="10"/>
      <c r="J49" s="10"/>
      <c r="K49" s="10"/>
      <c r="L49" s="10"/>
      <c r="M49" s="38">
        <f t="shared" si="6"/>
        <v>1480</v>
      </c>
    </row>
    <row r="50" spans="1:13" ht="12.75">
      <c r="A50" s="26" t="s">
        <v>50</v>
      </c>
      <c r="B50" s="12">
        <v>400</v>
      </c>
      <c r="C50" s="10">
        <v>300</v>
      </c>
      <c r="D50" s="10"/>
      <c r="E50" s="10"/>
      <c r="F50" s="10">
        <v>265</v>
      </c>
      <c r="G50" s="10">
        <v>313</v>
      </c>
      <c r="H50" s="10"/>
      <c r="I50" s="10"/>
      <c r="J50" s="10"/>
      <c r="K50" s="10"/>
      <c r="L50" s="10"/>
      <c r="M50" s="38">
        <f t="shared" si="6"/>
        <v>1278</v>
      </c>
    </row>
    <row r="51" spans="1:13" ht="12.75">
      <c r="A51" s="23" t="s">
        <v>11</v>
      </c>
      <c r="B51" s="24">
        <f>SUM(B44:B50)</f>
        <v>3177</v>
      </c>
      <c r="C51" s="24">
        <f aca="true" t="shared" si="7" ref="C51:M51">SUM(C44:C50)</f>
        <v>2792</v>
      </c>
      <c r="D51" s="24">
        <f t="shared" si="7"/>
        <v>359</v>
      </c>
      <c r="E51" s="24">
        <f t="shared" si="7"/>
        <v>1055</v>
      </c>
      <c r="F51" s="24">
        <f t="shared" si="7"/>
        <v>1171</v>
      </c>
      <c r="G51" s="24">
        <f t="shared" si="7"/>
        <v>1150</v>
      </c>
      <c r="H51" s="24">
        <f t="shared" si="7"/>
        <v>0</v>
      </c>
      <c r="I51" s="24">
        <f t="shared" si="7"/>
        <v>0</v>
      </c>
      <c r="J51" s="24">
        <f t="shared" si="7"/>
        <v>0</v>
      </c>
      <c r="K51" s="24"/>
      <c r="L51" s="24">
        <f t="shared" si="7"/>
        <v>0</v>
      </c>
      <c r="M51" s="38">
        <f t="shared" si="7"/>
        <v>9704</v>
      </c>
    </row>
    <row r="52" spans="1:13" ht="12.75">
      <c r="A52" s="23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38"/>
    </row>
    <row r="53" spans="1:13" ht="12.75">
      <c r="A53" s="23" t="s">
        <v>51</v>
      </c>
      <c r="B53" s="12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38"/>
    </row>
    <row r="54" spans="1:13" ht="12.75">
      <c r="A54" s="23"/>
      <c r="B54" s="12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38"/>
    </row>
    <row r="55" spans="1:13" ht="12.75">
      <c r="A55" s="26" t="s">
        <v>52</v>
      </c>
      <c r="B55" s="12">
        <v>1697</v>
      </c>
      <c r="C55" s="12">
        <v>1644</v>
      </c>
      <c r="D55" s="10">
        <v>67</v>
      </c>
      <c r="E55" s="10">
        <v>50</v>
      </c>
      <c r="F55" s="10">
        <v>305</v>
      </c>
      <c r="G55" s="10">
        <v>120</v>
      </c>
      <c r="H55" s="10"/>
      <c r="I55" s="10"/>
      <c r="J55" s="10"/>
      <c r="K55" s="10"/>
      <c r="L55" s="10"/>
      <c r="M55" s="38">
        <f aca="true" t="shared" si="8" ref="M55:M63">SUM(B55:L55)</f>
        <v>3883</v>
      </c>
    </row>
    <row r="56" spans="1:13" ht="12.75">
      <c r="A56" s="26" t="s">
        <v>53</v>
      </c>
      <c r="B56" s="12">
        <v>2143</v>
      </c>
      <c r="C56" s="12">
        <v>51</v>
      </c>
      <c r="D56" s="10"/>
      <c r="E56" s="10"/>
      <c r="F56" s="10"/>
      <c r="G56" s="10"/>
      <c r="H56" s="10"/>
      <c r="I56" s="10"/>
      <c r="J56" s="10"/>
      <c r="K56" s="10"/>
      <c r="L56" s="10"/>
      <c r="M56" s="38">
        <f t="shared" si="8"/>
        <v>2194</v>
      </c>
    </row>
    <row r="57" spans="1:13" ht="12.75">
      <c r="A57" s="26" t="s">
        <v>54</v>
      </c>
      <c r="B57" s="12"/>
      <c r="C57" s="12"/>
      <c r="D57" s="10"/>
      <c r="E57" s="10"/>
      <c r="F57" s="10"/>
      <c r="G57" s="10">
        <v>2649</v>
      </c>
      <c r="H57" s="10"/>
      <c r="I57" s="10"/>
      <c r="J57" s="10"/>
      <c r="K57" s="10"/>
      <c r="L57" s="10"/>
      <c r="M57" s="38">
        <f t="shared" si="8"/>
        <v>2649</v>
      </c>
    </row>
    <row r="58" spans="1:13" ht="12.75">
      <c r="A58" s="26" t="s">
        <v>55</v>
      </c>
      <c r="B58" s="12"/>
      <c r="C58" s="12">
        <v>2662</v>
      </c>
      <c r="D58" s="10"/>
      <c r="E58" s="10"/>
      <c r="F58" s="10"/>
      <c r="G58" s="10"/>
      <c r="H58" s="10"/>
      <c r="I58" s="10"/>
      <c r="J58" s="10"/>
      <c r="K58" s="10"/>
      <c r="L58" s="10"/>
      <c r="M58" s="38">
        <f t="shared" si="8"/>
        <v>2662</v>
      </c>
    </row>
    <row r="59" spans="1:13" ht="12.75">
      <c r="A59" s="26" t="s">
        <v>56</v>
      </c>
      <c r="B59" s="12">
        <v>2690</v>
      </c>
      <c r="C59" s="12">
        <v>141</v>
      </c>
      <c r="D59" s="10"/>
      <c r="E59" s="10"/>
      <c r="F59" s="10">
        <v>3689</v>
      </c>
      <c r="G59" s="10">
        <v>1321</v>
      </c>
      <c r="H59" s="10"/>
      <c r="I59" s="10"/>
      <c r="J59" s="10"/>
      <c r="K59" s="10"/>
      <c r="L59" s="10"/>
      <c r="M59" s="38">
        <f t="shared" si="8"/>
        <v>7841</v>
      </c>
    </row>
    <row r="60" spans="1:13" ht="12.75">
      <c r="A60" s="26" t="s">
        <v>57</v>
      </c>
      <c r="B60" s="12">
        <v>1047</v>
      </c>
      <c r="C60" s="12">
        <v>352</v>
      </c>
      <c r="D60" s="10"/>
      <c r="E60" s="10"/>
      <c r="F60" s="10">
        <v>764</v>
      </c>
      <c r="G60" s="10">
        <v>2227</v>
      </c>
      <c r="H60" s="10"/>
      <c r="I60" s="10"/>
      <c r="J60" s="10"/>
      <c r="K60" s="10"/>
      <c r="L60" s="10"/>
      <c r="M60" s="38">
        <f t="shared" si="8"/>
        <v>4390</v>
      </c>
    </row>
    <row r="61" spans="1:13" ht="12.75">
      <c r="A61" s="26" t="s">
        <v>58</v>
      </c>
      <c r="B61" s="12">
        <v>129</v>
      </c>
      <c r="C61" s="12">
        <v>9</v>
      </c>
      <c r="D61" s="10"/>
      <c r="E61" s="10"/>
      <c r="F61" s="10">
        <v>499</v>
      </c>
      <c r="G61" s="10">
        <v>871</v>
      </c>
      <c r="H61" s="10"/>
      <c r="I61" s="10"/>
      <c r="J61" s="10"/>
      <c r="K61" s="10"/>
      <c r="L61" s="10"/>
      <c r="M61" s="38">
        <f t="shared" si="8"/>
        <v>1508</v>
      </c>
    </row>
    <row r="62" spans="1:13" ht="12.75">
      <c r="A62" s="26" t="s">
        <v>59</v>
      </c>
      <c r="B62" s="12">
        <v>1500</v>
      </c>
      <c r="C62" s="12">
        <v>180</v>
      </c>
      <c r="D62" s="10"/>
      <c r="E62" s="10"/>
      <c r="F62" s="10">
        <v>305</v>
      </c>
      <c r="G62" s="10">
        <v>366</v>
      </c>
      <c r="H62" s="10"/>
      <c r="I62" s="10"/>
      <c r="J62" s="10"/>
      <c r="K62" s="10"/>
      <c r="L62" s="10"/>
      <c r="M62" s="38">
        <f t="shared" si="8"/>
        <v>2351</v>
      </c>
    </row>
    <row r="63" spans="1:13" ht="12.75">
      <c r="A63" s="26" t="s">
        <v>60</v>
      </c>
      <c r="B63" s="12">
        <v>1600</v>
      </c>
      <c r="C63" s="12">
        <v>455</v>
      </c>
      <c r="D63" s="10"/>
      <c r="E63" s="10"/>
      <c r="F63" s="10">
        <v>427</v>
      </c>
      <c r="G63" s="10">
        <v>486</v>
      </c>
      <c r="H63" s="10"/>
      <c r="I63" s="10"/>
      <c r="J63" s="10"/>
      <c r="K63" s="10"/>
      <c r="L63" s="10"/>
      <c r="M63" s="38">
        <f t="shared" si="8"/>
        <v>2968</v>
      </c>
    </row>
    <row r="64" spans="1:13" ht="12.75">
      <c r="A64" s="23" t="s">
        <v>11</v>
      </c>
      <c r="B64" s="24">
        <f>SUM(B55:B63)</f>
        <v>10806</v>
      </c>
      <c r="C64" s="24">
        <f aca="true" t="shared" si="9" ref="C64:M64">SUM(C55:C63)</f>
        <v>5494</v>
      </c>
      <c r="D64" s="24">
        <f t="shared" si="9"/>
        <v>67</v>
      </c>
      <c r="E64" s="24">
        <f t="shared" si="9"/>
        <v>50</v>
      </c>
      <c r="F64" s="24">
        <f t="shared" si="9"/>
        <v>5989</v>
      </c>
      <c r="G64" s="24">
        <f t="shared" si="9"/>
        <v>8040</v>
      </c>
      <c r="H64" s="24">
        <f t="shared" si="9"/>
        <v>0</v>
      </c>
      <c r="I64" s="24">
        <f t="shared" si="9"/>
        <v>0</v>
      </c>
      <c r="J64" s="24">
        <f t="shared" si="9"/>
        <v>0</v>
      </c>
      <c r="K64" s="24"/>
      <c r="L64" s="24">
        <f t="shared" si="9"/>
        <v>0</v>
      </c>
      <c r="M64" s="38">
        <f t="shared" si="9"/>
        <v>30446</v>
      </c>
    </row>
    <row r="65" spans="1:13" ht="12.75">
      <c r="A65" s="26"/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38"/>
    </row>
    <row r="66" spans="1:13" ht="12.75">
      <c r="A66" s="23" t="s">
        <v>61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  <c r="M66" s="38"/>
    </row>
    <row r="67" spans="1:13" ht="12.75">
      <c r="A67" s="23"/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38"/>
    </row>
    <row r="68" spans="1:13" ht="12.75">
      <c r="A68" s="26" t="s">
        <v>62</v>
      </c>
      <c r="B68" s="12">
        <v>3562</v>
      </c>
      <c r="C68" s="12">
        <v>2111</v>
      </c>
      <c r="D68" s="10">
        <v>107</v>
      </c>
      <c r="E68" s="10">
        <v>276</v>
      </c>
      <c r="F68" s="10">
        <v>1790</v>
      </c>
      <c r="G68" s="10">
        <v>2298</v>
      </c>
      <c r="H68" s="10"/>
      <c r="I68" s="10"/>
      <c r="J68" s="10"/>
      <c r="K68" s="10"/>
      <c r="L68" s="10"/>
      <c r="M68" s="38">
        <f>SUM(B68:L68)</f>
        <v>10144</v>
      </c>
    </row>
    <row r="69" spans="1:13" ht="12.75">
      <c r="A69" s="26" t="s">
        <v>63</v>
      </c>
      <c r="B69" s="12">
        <v>50</v>
      </c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38">
        <f>SUM(B69:L69)</f>
        <v>50</v>
      </c>
    </row>
    <row r="70" spans="1:13" ht="12.75">
      <c r="A70" s="26" t="s">
        <v>64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  <c r="M70" s="38">
        <f>SUM(B70:L70)</f>
        <v>0</v>
      </c>
    </row>
    <row r="71" spans="1:13" ht="12.75">
      <c r="A71" s="26" t="s">
        <v>65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38">
        <f>SUM(B71:L71)</f>
        <v>0</v>
      </c>
    </row>
    <row r="72" spans="1:13" ht="12.75">
      <c r="A72" s="26" t="s">
        <v>66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38">
        <f>SUM(B72:L72)</f>
        <v>0</v>
      </c>
    </row>
    <row r="73" spans="1:13" ht="12.75">
      <c r="A73" s="23" t="s">
        <v>11</v>
      </c>
      <c r="B73" s="24">
        <f>SUM(B68:B72)</f>
        <v>3612</v>
      </c>
      <c r="C73" s="24">
        <f aca="true" t="shared" si="10" ref="C73:M73">SUM(C68:C72)</f>
        <v>2111</v>
      </c>
      <c r="D73" s="24">
        <f t="shared" si="10"/>
        <v>107</v>
      </c>
      <c r="E73" s="24">
        <f t="shared" si="10"/>
        <v>276</v>
      </c>
      <c r="F73" s="24">
        <f t="shared" si="10"/>
        <v>1790</v>
      </c>
      <c r="G73" s="24">
        <f t="shared" si="10"/>
        <v>2298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/>
      <c r="L73" s="24">
        <f t="shared" si="10"/>
        <v>0</v>
      </c>
      <c r="M73" s="38">
        <f t="shared" si="10"/>
        <v>10194</v>
      </c>
    </row>
    <row r="74" spans="1:13" ht="12.75">
      <c r="A74" s="23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38"/>
    </row>
    <row r="75" spans="1:13" ht="12.75">
      <c r="A75" s="23"/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38"/>
    </row>
    <row r="76" spans="1:13" ht="12.75">
      <c r="A76" s="23" t="s">
        <v>67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40"/>
    </row>
    <row r="77" spans="1:13" ht="12.75">
      <c r="A77" s="23"/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40"/>
    </row>
    <row r="78" spans="1:13" ht="12.75">
      <c r="A78" s="26" t="s">
        <v>68</v>
      </c>
      <c r="B78" s="12">
        <v>1779</v>
      </c>
      <c r="C78" s="12">
        <v>83</v>
      </c>
      <c r="D78" s="10">
        <v>77</v>
      </c>
      <c r="E78" s="10">
        <v>100</v>
      </c>
      <c r="F78" s="10"/>
      <c r="G78" s="10"/>
      <c r="H78" s="10"/>
      <c r="I78" s="10"/>
      <c r="J78" s="10"/>
      <c r="K78" s="10"/>
      <c r="L78" s="10"/>
      <c r="M78" s="40">
        <f>SUM(B78:L78)</f>
        <v>2039</v>
      </c>
    </row>
    <row r="79" spans="1:13" ht="12.75">
      <c r="A79" s="26" t="s">
        <v>69</v>
      </c>
      <c r="B79" s="12">
        <v>218</v>
      </c>
      <c r="C79" s="12">
        <v>66</v>
      </c>
      <c r="D79" s="10">
        <v>126</v>
      </c>
      <c r="E79" s="10">
        <v>36</v>
      </c>
      <c r="F79" s="10">
        <v>65</v>
      </c>
      <c r="G79" s="10">
        <v>194</v>
      </c>
      <c r="H79" s="10"/>
      <c r="I79" s="10"/>
      <c r="J79" s="10"/>
      <c r="K79" s="10"/>
      <c r="L79" s="10"/>
      <c r="M79" s="40">
        <f>SUM(B79:L79)</f>
        <v>705</v>
      </c>
    </row>
    <row r="80" spans="1:13" ht="12.75">
      <c r="A80" s="23" t="s">
        <v>11</v>
      </c>
      <c r="B80" s="24">
        <f>SUM(B78:B79)</f>
        <v>1997</v>
      </c>
      <c r="C80" s="24">
        <f aca="true" t="shared" si="11" ref="C80:M80">SUM(C78:C79)</f>
        <v>149</v>
      </c>
      <c r="D80" s="24">
        <f t="shared" si="11"/>
        <v>203</v>
      </c>
      <c r="E80" s="24">
        <f t="shared" si="11"/>
        <v>136</v>
      </c>
      <c r="F80" s="24">
        <f t="shared" si="11"/>
        <v>65</v>
      </c>
      <c r="G80" s="24">
        <f t="shared" si="11"/>
        <v>194</v>
      </c>
      <c r="H80" s="24">
        <f t="shared" si="11"/>
        <v>0</v>
      </c>
      <c r="I80" s="24">
        <f t="shared" si="11"/>
        <v>0</v>
      </c>
      <c r="J80" s="24">
        <f t="shared" si="11"/>
        <v>0</v>
      </c>
      <c r="K80" s="24">
        <f t="shared" si="11"/>
        <v>0</v>
      </c>
      <c r="L80" s="24">
        <f t="shared" si="11"/>
        <v>0</v>
      </c>
      <c r="M80" s="40">
        <f t="shared" si="11"/>
        <v>2744</v>
      </c>
    </row>
    <row r="81" spans="1:13" ht="12.75">
      <c r="A81" s="23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40"/>
    </row>
    <row r="82" spans="1:13" ht="12.75">
      <c r="A82" s="23" t="s">
        <v>70</v>
      </c>
      <c r="B82" s="24">
        <f aca="true" t="shared" si="12" ref="B82:M82">SUM(B51+B64+B73+B80)</f>
        <v>19592</v>
      </c>
      <c r="C82" s="24">
        <f t="shared" si="12"/>
        <v>10546</v>
      </c>
      <c r="D82" s="24">
        <f t="shared" si="12"/>
        <v>736</v>
      </c>
      <c r="E82" s="24">
        <f t="shared" si="12"/>
        <v>1517</v>
      </c>
      <c r="F82" s="24">
        <f t="shared" si="12"/>
        <v>9015</v>
      </c>
      <c r="G82" s="24">
        <f t="shared" si="12"/>
        <v>11682</v>
      </c>
      <c r="H82" s="24">
        <f t="shared" si="12"/>
        <v>0</v>
      </c>
      <c r="I82" s="24">
        <f t="shared" si="12"/>
        <v>0</v>
      </c>
      <c r="J82" s="24">
        <f t="shared" si="12"/>
        <v>0</v>
      </c>
      <c r="K82" s="24">
        <f t="shared" si="12"/>
        <v>0</v>
      </c>
      <c r="L82" s="24">
        <f t="shared" si="12"/>
        <v>0</v>
      </c>
      <c r="M82" s="40">
        <f t="shared" si="12"/>
        <v>53088</v>
      </c>
    </row>
    <row r="83" spans="1:13" ht="12.75">
      <c r="A83" s="29" t="s">
        <v>81</v>
      </c>
      <c r="B83" s="30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40">
        <f>SUM(B83:L83)</f>
        <v>0</v>
      </c>
    </row>
    <row r="84" spans="1:13" ht="12.75">
      <c r="A84" s="29" t="s">
        <v>71</v>
      </c>
      <c r="B84" s="30">
        <v>1700</v>
      </c>
      <c r="C84" s="30"/>
      <c r="D84" s="31"/>
      <c r="E84" s="31"/>
      <c r="F84" s="31"/>
      <c r="G84" s="31">
        <v>900</v>
      </c>
      <c r="H84" s="31">
        <v>640</v>
      </c>
      <c r="I84" s="31"/>
      <c r="J84" s="31"/>
      <c r="K84" s="31"/>
      <c r="L84" s="31"/>
      <c r="M84" s="40">
        <f>SUM(B84:L84)</f>
        <v>3240</v>
      </c>
    </row>
    <row r="85" spans="1:13" ht="12.75">
      <c r="A85" s="29" t="s">
        <v>72</v>
      </c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40">
        <f>SUM(B85:L85)</f>
        <v>0</v>
      </c>
    </row>
    <row r="86" spans="1:13" ht="12.75">
      <c r="A86" s="29"/>
      <c r="B86" s="30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40"/>
    </row>
    <row r="87" spans="1:13" ht="13.5" thickBot="1">
      <c r="A87" s="17" t="s">
        <v>73</v>
      </c>
      <c r="B87" s="18">
        <f aca="true" t="shared" si="13" ref="B87:M87">SUM(B38+B83+B82+B84+B85)</f>
        <v>93504</v>
      </c>
      <c r="C87" s="18">
        <f t="shared" si="13"/>
        <v>79937</v>
      </c>
      <c r="D87" s="18">
        <f t="shared" si="13"/>
        <v>16540</v>
      </c>
      <c r="E87" s="18">
        <f t="shared" si="13"/>
        <v>6393</v>
      </c>
      <c r="F87" s="18">
        <f t="shared" si="13"/>
        <v>27214</v>
      </c>
      <c r="G87" s="18">
        <f t="shared" si="13"/>
        <v>50378</v>
      </c>
      <c r="H87" s="18">
        <f t="shared" si="13"/>
        <v>2255</v>
      </c>
      <c r="I87" s="18">
        <f t="shared" si="13"/>
        <v>0</v>
      </c>
      <c r="J87" s="18">
        <f t="shared" si="13"/>
        <v>0</v>
      </c>
      <c r="K87" s="18">
        <f t="shared" si="13"/>
        <v>0</v>
      </c>
      <c r="L87" s="18">
        <f t="shared" si="13"/>
        <v>0</v>
      </c>
      <c r="M87" s="19">
        <f t="shared" si="13"/>
        <v>276221</v>
      </c>
    </row>
    <row r="88" ht="13.5" thickTop="1"/>
    <row r="89" spans="1:13" ht="12.75">
      <c r="A89" s="32" t="s">
        <v>74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4"/>
    </row>
    <row r="90" spans="1:13" ht="12.75">
      <c r="A90" s="35" t="s">
        <v>75</v>
      </c>
      <c r="B90" s="36">
        <f>B14</f>
        <v>48500</v>
      </c>
      <c r="C90" s="36">
        <f aca="true" t="shared" si="14" ref="C90:M90">C14</f>
        <v>45236</v>
      </c>
      <c r="D90" s="36">
        <f t="shared" si="14"/>
        <v>7056</v>
      </c>
      <c r="E90" s="36">
        <f t="shared" si="14"/>
        <v>4563</v>
      </c>
      <c r="F90" s="36">
        <f t="shared" si="14"/>
        <v>22844</v>
      </c>
      <c r="G90" s="36">
        <f t="shared" si="14"/>
        <v>26565</v>
      </c>
      <c r="H90" s="36">
        <f t="shared" si="14"/>
        <v>1911</v>
      </c>
      <c r="I90" s="36">
        <f>I14</f>
        <v>0</v>
      </c>
      <c r="J90" s="36">
        <f t="shared" si="14"/>
        <v>115498</v>
      </c>
      <c r="K90" s="36">
        <f>K14</f>
        <v>0</v>
      </c>
      <c r="L90" s="36">
        <f t="shared" si="14"/>
        <v>4048</v>
      </c>
      <c r="M90" s="36">
        <f t="shared" si="14"/>
        <v>276221</v>
      </c>
    </row>
    <row r="91" spans="1:13" ht="12.75">
      <c r="A91" s="35" t="s">
        <v>76</v>
      </c>
      <c r="B91" s="36">
        <f>B87</f>
        <v>93504</v>
      </c>
      <c r="C91" s="36">
        <f aca="true" t="shared" si="15" ref="C91:M91">C87</f>
        <v>79937</v>
      </c>
      <c r="D91" s="36">
        <f t="shared" si="15"/>
        <v>16540</v>
      </c>
      <c r="E91" s="36">
        <f t="shared" si="15"/>
        <v>6393</v>
      </c>
      <c r="F91" s="36">
        <f t="shared" si="15"/>
        <v>27214</v>
      </c>
      <c r="G91" s="36">
        <f t="shared" si="15"/>
        <v>50378</v>
      </c>
      <c r="H91" s="36">
        <f t="shared" si="15"/>
        <v>2255</v>
      </c>
      <c r="I91" s="36">
        <f>I87</f>
        <v>0</v>
      </c>
      <c r="J91" s="36">
        <f t="shared" si="15"/>
        <v>0</v>
      </c>
      <c r="K91" s="36">
        <f>K87</f>
        <v>0</v>
      </c>
      <c r="L91" s="36">
        <f t="shared" si="15"/>
        <v>0</v>
      </c>
      <c r="M91" s="36">
        <f t="shared" si="15"/>
        <v>276221</v>
      </c>
    </row>
    <row r="92" spans="1:13" ht="12.75">
      <c r="A92" s="35" t="s">
        <v>77</v>
      </c>
      <c r="B92" s="36">
        <f>SUM(B90-B91)</f>
        <v>-45004</v>
      </c>
      <c r="C92" s="36">
        <f aca="true" t="shared" si="16" ref="C92:M92">SUM(C90-C91)</f>
        <v>-34701</v>
      </c>
      <c r="D92" s="36">
        <f t="shared" si="16"/>
        <v>-9484</v>
      </c>
      <c r="E92" s="36">
        <f t="shared" si="16"/>
        <v>-1830</v>
      </c>
      <c r="F92" s="36">
        <f t="shared" si="16"/>
        <v>-4370</v>
      </c>
      <c r="G92" s="36">
        <f t="shared" si="16"/>
        <v>-23813</v>
      </c>
      <c r="H92" s="36">
        <f t="shared" si="16"/>
        <v>-344</v>
      </c>
      <c r="I92" s="36">
        <f t="shared" si="16"/>
        <v>0</v>
      </c>
      <c r="J92" s="36">
        <f t="shared" si="16"/>
        <v>115498</v>
      </c>
      <c r="K92" s="36">
        <f t="shared" si="16"/>
        <v>0</v>
      </c>
      <c r="L92" s="36">
        <f t="shared" si="16"/>
        <v>4048</v>
      </c>
      <c r="M92" s="36">
        <f t="shared" si="16"/>
        <v>0</v>
      </c>
    </row>
    <row r="94" ht="12.75">
      <c r="M94" s="39"/>
    </row>
  </sheetData>
  <sheetProtection/>
  <mergeCells count="2">
    <mergeCell ref="A1:M1"/>
    <mergeCell ref="A2:E2"/>
  </mergeCells>
  <printOptions/>
  <pageMargins left="0.75" right="0.75" top="0.61" bottom="1" header="0.5" footer="0.5"/>
  <pageSetup horizontalDpi="600" verticalDpi="600" orientation="landscape" paperSize="9" scale="90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</dc:creator>
  <cp:keywords/>
  <dc:description/>
  <cp:lastModifiedBy>deaks</cp:lastModifiedBy>
  <cp:lastPrinted>2010-01-20T06:41:40Z</cp:lastPrinted>
  <dcterms:created xsi:type="dcterms:W3CDTF">2009-11-12T12:44:49Z</dcterms:created>
  <dcterms:modified xsi:type="dcterms:W3CDTF">2010-01-20T08:55:41Z</dcterms:modified>
  <cp:category/>
  <cp:version/>
  <cp:contentType/>
  <cp:contentStatus/>
</cp:coreProperties>
</file>